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7235" windowHeight="9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4" i="1" l="1"/>
  <c r="D9" i="1" l="1"/>
  <c r="K8" i="1"/>
  <c r="F9" i="1"/>
  <c r="E9" i="1"/>
  <c r="G6" i="1" s="1"/>
  <c r="G7" i="1" l="1"/>
  <c r="G4" i="1"/>
  <c r="G5" i="1"/>
  <c r="G8" i="1"/>
  <c r="H8" i="1" s="1"/>
  <c r="H9" i="1" s="1"/>
  <c r="I6" i="1" l="1"/>
  <c r="J6" i="1" s="1"/>
  <c r="K6" i="1" s="1"/>
  <c r="I5" i="1"/>
  <c r="J5" i="1" s="1"/>
  <c r="K5" i="1" s="1"/>
  <c r="I7" i="1"/>
  <c r="J7" i="1" s="1"/>
  <c r="K7" i="1" s="1"/>
  <c r="G9" i="1"/>
  <c r="I9" i="1" l="1"/>
  <c r="J4" i="1"/>
  <c r="K4" i="1" l="1"/>
  <c r="J9" i="1"/>
</calcChain>
</file>

<file path=xl/sharedStrings.xml><?xml version="1.0" encoding="utf-8"?>
<sst xmlns="http://schemas.openxmlformats.org/spreadsheetml/2006/main" count="28" uniqueCount="24">
  <si>
    <t>Fasce</t>
  </si>
  <si>
    <t>Nr. Comuni</t>
  </si>
  <si>
    <t xml:space="preserve">Popolazione </t>
  </si>
  <si>
    <t>Elettori</t>
  </si>
  <si>
    <t>Peso fascia demografica su popolazione provinciale % pop.fasc/pop.prov.</t>
  </si>
  <si>
    <t>Superamento soglia 35%</t>
  </si>
  <si>
    <t>Redistribuzione eccedenza 35%</t>
  </si>
  <si>
    <t>Valore % definitivo</t>
  </si>
  <si>
    <t>Indice ponderazione</t>
  </si>
  <si>
    <t>A</t>
  </si>
  <si>
    <t>&lt;3000</t>
  </si>
  <si>
    <t>/</t>
  </si>
  <si>
    <t>B</t>
  </si>
  <si>
    <t>3000&gt;5000</t>
  </si>
  <si>
    <t>C</t>
  </si>
  <si>
    <t>5000&gt;10000</t>
  </si>
  <si>
    <t>D</t>
  </si>
  <si>
    <t>10000&gt;30000</t>
  </si>
  <si>
    <t>E</t>
  </si>
  <si>
    <t>30000&gt;100000</t>
  </si>
  <si>
    <t>Totale</t>
  </si>
  <si>
    <t>Aggiornato al 30 giugno 2017 (data di pubblicazione della disposizione di accertamento del corpo elettorale).</t>
  </si>
  <si>
    <t>N.B. :  si precisa che i valori suindicati potrebbero subire variazioni nel caso di eventuali mutamenti del corpo elettorale attivo comunicati dai Comuni sino al giorno precedente alle elezioni</t>
  </si>
  <si>
    <t>Indice ponderazione troncato alla terza cifra dec.senza approssimazione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</si>
</sst>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%"/>
    <numFmt numFmtId="166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3" fontId="0" fillId="0" borderId="0" xfId="0" applyNumberFormat="1"/>
    <xf numFmtId="3" fontId="0" fillId="3" borderId="4" xfId="0" applyNumberForma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3" borderId="4" xfId="0" applyFill="1" applyBorder="1" applyAlignment="1">
      <alignment horizontal="right" vertical="top" wrapText="1"/>
    </xf>
    <xf numFmtId="165" fontId="0" fillId="3" borderId="4" xfId="1" applyNumberFormat="1" applyFont="1" applyFill="1" applyBorder="1" applyAlignment="1">
      <alignment vertical="top" wrapText="1"/>
    </xf>
    <xf numFmtId="165" fontId="0" fillId="3" borderId="4" xfId="0" applyNumberFormat="1" applyFill="1" applyBorder="1" applyAlignment="1">
      <alignment vertical="top" wrapText="1"/>
    </xf>
    <xf numFmtId="164" fontId="0" fillId="3" borderId="4" xfId="0" applyNumberForma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3" fontId="0" fillId="4" borderId="4" xfId="0" applyNumberFormat="1" applyFill="1" applyBorder="1" applyAlignment="1">
      <alignment vertical="top" wrapText="1"/>
    </xf>
    <xf numFmtId="166" fontId="0" fillId="4" borderId="4" xfId="0" applyNumberFormat="1" applyFill="1" applyBorder="1" applyAlignment="1">
      <alignment vertical="top" wrapText="1"/>
    </xf>
    <xf numFmtId="165" fontId="0" fillId="4" borderId="4" xfId="1" applyNumberFormat="1" applyFont="1" applyFill="1" applyBorder="1" applyAlignment="1">
      <alignment vertical="top" wrapText="1"/>
    </xf>
    <xf numFmtId="165" fontId="0" fillId="4" borderId="4" xfId="0" applyNumberForma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3" fontId="0" fillId="5" borderId="4" xfId="0" applyNumberFormat="1" applyFill="1" applyBorder="1" applyAlignment="1">
      <alignment vertical="top" wrapText="1"/>
    </xf>
    <xf numFmtId="165" fontId="0" fillId="5" borderId="4" xfId="1" applyNumberFormat="1" applyFont="1" applyFill="1" applyBorder="1" applyAlignment="1">
      <alignment vertical="top" wrapText="1"/>
    </xf>
    <xf numFmtId="0" fontId="0" fillId="5" borderId="4" xfId="0" applyFill="1" applyBorder="1" applyAlignment="1">
      <alignment horizontal="right" vertical="top" wrapText="1"/>
    </xf>
    <xf numFmtId="165" fontId="0" fillId="5" borderId="4" xfId="0" applyNumberFormat="1" applyFill="1" applyBorder="1" applyAlignment="1">
      <alignment vertical="top" wrapText="1"/>
    </xf>
    <xf numFmtId="164" fontId="0" fillId="5" borderId="4" xfId="0" applyNumberFormat="1" applyFill="1" applyBorder="1" applyAlignment="1">
      <alignment vertical="top" wrapText="1"/>
    </xf>
    <xf numFmtId="0" fontId="0" fillId="5" borderId="0" xfId="0" applyFill="1"/>
    <xf numFmtId="0" fontId="0" fillId="6" borderId="0" xfId="0" applyFill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topLeftCell="B1" workbookViewId="0">
      <selection activeCell="M3" sqref="M3"/>
    </sheetView>
  </sheetViews>
  <sheetFormatPr defaultColWidth="14.140625" defaultRowHeight="15" x14ac:dyDescent="0.25"/>
  <cols>
    <col min="1" max="1" width="6" customWidth="1"/>
    <col min="7" max="7" width="19" customWidth="1"/>
    <col min="12" max="12" width="6.42578125" customWidth="1"/>
    <col min="13" max="13" width="17.28515625" customWidth="1"/>
  </cols>
  <sheetData>
    <row r="2" spans="2:13" ht="15.75" thickBot="1" x14ac:dyDescent="0.3"/>
    <row r="3" spans="2:13" ht="75.75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M3" s="2" t="s">
        <v>23</v>
      </c>
    </row>
    <row r="4" spans="2:13" ht="16.5" thickTop="1" thickBot="1" x14ac:dyDescent="0.3">
      <c r="B4" s="3" t="s">
        <v>9</v>
      </c>
      <c r="C4" s="4" t="s">
        <v>10</v>
      </c>
      <c r="D4" s="4">
        <v>88</v>
      </c>
      <c r="E4" s="6">
        <v>81377</v>
      </c>
      <c r="F4" s="4">
        <v>941</v>
      </c>
      <c r="G4" s="9">
        <f>E4/$E$9</f>
        <v>0.27414986153877252</v>
      </c>
      <c r="H4" s="8" t="s">
        <v>11</v>
      </c>
      <c r="I4" s="9">
        <f>$H$9*E4/(SUM($E$4:$E$7))</f>
        <v>5.531673522509389E-3</v>
      </c>
      <c r="J4" s="10">
        <f>G4+I4</f>
        <v>0.27968153506128191</v>
      </c>
      <c r="K4" s="11">
        <f>J4*1000/F4*100</f>
        <v>29.721735925747282</v>
      </c>
      <c r="M4" s="25">
        <v>29.721</v>
      </c>
    </row>
    <row r="5" spans="2:13" ht="15.75" thickBot="1" x14ac:dyDescent="0.3">
      <c r="B5" s="7" t="s">
        <v>12</v>
      </c>
      <c r="C5" s="18" t="s">
        <v>13</v>
      </c>
      <c r="D5" s="18">
        <v>8</v>
      </c>
      <c r="E5" s="19">
        <v>29110</v>
      </c>
      <c r="F5" s="18">
        <v>99</v>
      </c>
      <c r="G5" s="20">
        <f t="shared" ref="G5:G8" si="0">E5/$E$9</f>
        <v>9.8068280587803286E-2</v>
      </c>
      <c r="H5" s="21" t="s">
        <v>11</v>
      </c>
      <c r="I5" s="20">
        <f t="shared" ref="I5:I7" si="1">$H$9*E5/(SUM($E$4:$E$7))</f>
        <v>1.9787779869035274E-3</v>
      </c>
      <c r="J5" s="22">
        <f t="shared" ref="J5:J7" si="2">G5+I5</f>
        <v>0.10004705857470682</v>
      </c>
      <c r="K5" s="23">
        <f t="shared" ref="K5:K8" si="3">J5*1000/F5*100</f>
        <v>101.05763492394628</v>
      </c>
      <c r="M5" s="24">
        <v>101.057</v>
      </c>
    </row>
    <row r="6" spans="2:13" ht="15.75" thickBot="1" x14ac:dyDescent="0.3">
      <c r="B6" s="7" t="s">
        <v>14</v>
      </c>
      <c r="C6" s="4" t="s">
        <v>15</v>
      </c>
      <c r="D6" s="4">
        <v>7</v>
      </c>
      <c r="E6" s="6">
        <v>43536</v>
      </c>
      <c r="F6" s="4">
        <v>91</v>
      </c>
      <c r="G6" s="9">
        <f t="shared" si="0"/>
        <v>0.14666783454725538</v>
      </c>
      <c r="H6" s="8" t="s">
        <v>11</v>
      </c>
      <c r="I6" s="9">
        <f t="shared" si="1"/>
        <v>2.9593980913030561E-3</v>
      </c>
      <c r="J6" s="10">
        <f t="shared" si="2"/>
        <v>0.14962723263855843</v>
      </c>
      <c r="K6" s="11">
        <f t="shared" si="3"/>
        <v>164.42553037204223</v>
      </c>
      <c r="M6" s="25">
        <v>164.42500000000001</v>
      </c>
    </row>
    <row r="7" spans="2:13" ht="15.75" thickBot="1" x14ac:dyDescent="0.3">
      <c r="B7" s="7" t="s">
        <v>16</v>
      </c>
      <c r="C7" s="18" t="s">
        <v>17</v>
      </c>
      <c r="D7" s="18">
        <v>2</v>
      </c>
      <c r="E7" s="19">
        <v>35103</v>
      </c>
      <c r="F7" s="18">
        <v>34</v>
      </c>
      <c r="G7" s="20">
        <f t="shared" si="0"/>
        <v>0.11825801626498313</v>
      </c>
      <c r="H7" s="21" t="s">
        <v>11</v>
      </c>
      <c r="I7" s="20">
        <f t="shared" si="1"/>
        <v>2.3861574604697529E-3</v>
      </c>
      <c r="J7" s="22">
        <f t="shared" si="2"/>
        <v>0.12064417372545289</v>
      </c>
      <c r="K7" s="23">
        <f t="shared" si="3"/>
        <v>354.83580507486147</v>
      </c>
      <c r="M7" s="24">
        <v>354.83499999999998</v>
      </c>
    </row>
    <row r="8" spans="2:13" ht="15.75" thickBot="1" x14ac:dyDescent="0.3">
      <c r="B8" s="7" t="s">
        <v>18</v>
      </c>
      <c r="C8" s="4" t="s">
        <v>19</v>
      </c>
      <c r="D8" s="4">
        <v>2</v>
      </c>
      <c r="E8" s="6">
        <v>107708</v>
      </c>
      <c r="F8" s="4">
        <v>58</v>
      </c>
      <c r="G8" s="9">
        <f t="shared" si="0"/>
        <v>0.3628560070611857</v>
      </c>
      <c r="H8" s="10">
        <f>G8-35%</f>
        <v>1.2856007061185726E-2</v>
      </c>
      <c r="I8" s="8">
        <v>0</v>
      </c>
      <c r="J8" s="10">
        <v>0.35</v>
      </c>
      <c r="K8" s="11">
        <f t="shared" si="3"/>
        <v>603.44827586206895</v>
      </c>
      <c r="M8" s="25">
        <v>603.44799999999998</v>
      </c>
    </row>
    <row r="9" spans="2:13" ht="15.75" thickBot="1" x14ac:dyDescent="0.3">
      <c r="B9" s="7" t="s">
        <v>20</v>
      </c>
      <c r="C9" s="12" t="s">
        <v>11</v>
      </c>
      <c r="D9" s="12">
        <f>SUM(D4:D8)</f>
        <v>107</v>
      </c>
      <c r="E9" s="13">
        <f>SUM(E4:E8)</f>
        <v>296834</v>
      </c>
      <c r="F9" s="13">
        <f>SUM(F4:F8)</f>
        <v>1223</v>
      </c>
      <c r="G9" s="14">
        <f>SUM(G4:G8)</f>
        <v>1</v>
      </c>
      <c r="H9" s="15">
        <f>SUM(H4:H8)</f>
        <v>1.2856007061185726E-2</v>
      </c>
      <c r="I9" s="16">
        <f>SUM(I4:I7)</f>
        <v>1.2856007061185724E-2</v>
      </c>
      <c r="J9" s="16">
        <f>SUM(J4:J8)</f>
        <v>1</v>
      </c>
      <c r="K9" s="17"/>
    </row>
    <row r="12" spans="2:13" x14ac:dyDescent="0.25">
      <c r="B12" t="s">
        <v>21</v>
      </c>
    </row>
    <row r="13" spans="2:13" x14ac:dyDescent="0.25">
      <c r="B13" t="s">
        <v>22</v>
      </c>
      <c r="E13" s="5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 Marco</dc:creator>
  <cp:lastModifiedBy>+9+9888888888888</cp:lastModifiedBy>
  <cp:lastPrinted>2017-07-04T12:28:07Z</cp:lastPrinted>
  <dcterms:created xsi:type="dcterms:W3CDTF">2017-07-04T10:57:07Z</dcterms:created>
  <dcterms:modified xsi:type="dcterms:W3CDTF">2017-07-04T12:29:29Z</dcterms:modified>
</cp:coreProperties>
</file>